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0" yWindow="0" windowWidth="24000" windowHeight="9735"/>
  </bookViews>
  <sheets>
    <sheet name="2.1.4_2017" sheetId="1" r:id="rId1"/>
  </sheets>
  <definedNames>
    <definedName name="\a" localSheetId="0">'2.1.4_2017'!#REF!</definedName>
    <definedName name="\a">#REF!</definedName>
    <definedName name="\f" localSheetId="0">'2.1.4_2017'!#REF!</definedName>
    <definedName name="\f">#REF!</definedName>
    <definedName name="\i" localSheetId="0">'2.1.4_2017'!#REF!</definedName>
    <definedName name="\i">#REF!</definedName>
    <definedName name="_Regression_Int" localSheetId="0" hidden="1">1</definedName>
    <definedName name="A_IMPRESIÓN_IM" localSheetId="0">'2.1.4_2017'!$A$1:$M$46</definedName>
    <definedName name="_xlnm.Print_Area" localSheetId="0">'2.1.4_2017'!$A$1:$M$46</definedName>
    <definedName name="Imprimir_área_IM" localSheetId="0">'2.1.4_2017'!$A$1:$M$46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C37" i="1"/>
  <c r="C35" i="1"/>
  <c r="C33" i="1"/>
  <c r="C31" i="1"/>
  <c r="C29" i="1"/>
  <c r="C27" i="1"/>
  <c r="C25" i="1"/>
  <c r="C23" i="1"/>
  <c r="C21" i="1"/>
  <c r="C19" i="1"/>
  <c r="C17" i="1"/>
  <c r="C15" i="1"/>
  <c r="M13" i="1" l="1"/>
  <c r="L13" i="1"/>
  <c r="K13" i="1"/>
  <c r="I13" i="1"/>
  <c r="G13" i="1"/>
  <c r="E13" i="1"/>
  <c r="B41" i="1" l="1"/>
  <c r="B40" i="1"/>
  <c r="B37" i="1"/>
  <c r="B35" i="1"/>
  <c r="B33" i="1"/>
  <c r="B31" i="1"/>
  <c r="B29" i="1"/>
  <c r="B27" i="1"/>
  <c r="B25" i="1"/>
  <c r="B23" i="1"/>
  <c r="B21" i="1"/>
  <c r="B19" i="1"/>
  <c r="B17" i="1"/>
  <c r="B15" i="1"/>
  <c r="C13" i="1" l="1"/>
</calcChain>
</file>

<file path=xl/sharedStrings.xml><?xml version="1.0" encoding="utf-8"?>
<sst xmlns="http://schemas.openxmlformats.org/spreadsheetml/2006/main" count="44" uniqueCount="37">
  <si>
    <t>2.1.4 Costo de Pensiones y Número de Cheques ( Miles de Pesos ) 
(Ordinarias, Trato Especial, 10° Transitorio y Cuenta Individual)</t>
  </si>
  <si>
    <t>Mes</t>
  </si>
  <si>
    <t>Total</t>
  </si>
  <si>
    <t>Estados</t>
  </si>
  <si>
    <t>Locales</t>
  </si>
  <si>
    <t>Pago Exterior</t>
  </si>
  <si>
    <t>Pago a Domicilio</t>
  </si>
  <si>
    <t xml:space="preserve">  Extraordinarios Monto (3)</t>
  </si>
  <si>
    <t xml:space="preserve">Otro Monto            (4)          </t>
  </si>
  <si>
    <t>Número (1)</t>
  </si>
  <si>
    <t>Monto (2)</t>
  </si>
  <si>
    <t>Número</t>
  </si>
  <si>
    <t>Monto</t>
  </si>
  <si>
    <t>Enero</t>
  </si>
  <si>
    <t>Febrero (5)</t>
  </si>
  <si>
    <t>Marzo</t>
  </si>
  <si>
    <t>Abril</t>
  </si>
  <si>
    <t>Mayo</t>
  </si>
  <si>
    <t>Junio</t>
  </si>
  <si>
    <t>Julio  (6)</t>
  </si>
  <si>
    <t>Agosto</t>
  </si>
  <si>
    <t>Septiembre</t>
  </si>
  <si>
    <t>Octubre</t>
  </si>
  <si>
    <t>Noviembre</t>
  </si>
  <si>
    <t>Diciembre</t>
  </si>
  <si>
    <t>Aguinaldo</t>
  </si>
  <si>
    <t>2a. parte (7)</t>
  </si>
  <si>
    <t>1a parte (8)</t>
  </si>
  <si>
    <t xml:space="preserve"> (1) Número de cheques.</t>
  </si>
  <si>
    <t xml:space="preserve"> (2) Se considera el gasto de Pensiones Ordinaria, Cuenta Indvidual y Trato Especial.</t>
  </si>
  <si>
    <t xml:space="preserve"> (3) Se incluye el costo de primeros pagos trato especial, pagos únicos, primeros pagos locales y foráneos de Cuenta individual y  pagos por cuenta unitaria.</t>
  </si>
  <si>
    <t xml:space="preserve"> (4) Se incluye de Trato Especial: Seguro Colectivo de Vida a cargo del ISSSTE y cheques cancelados. De Nómina Ordinaria: Los cheques cancelados, recuperación de Pensiones a través de Gastos de Funeral y Seguro Colectivo de Vida a cargo del ISSSTE</t>
  </si>
  <si>
    <t xml:space="preserve"> (5) Se incluye la repercusión del incremento derivado de la Reforma al Artículo 57 del mes de enero, autorizado a partir del 1° de enero</t>
  </si>
  <si>
    <t xml:space="preserve"> (7) Se pagó en el mes de enero</t>
  </si>
  <si>
    <t xml:space="preserve"> (8) Se pagó en el mes de noviembre</t>
  </si>
  <si>
    <t>Anuario Estadístico 2017</t>
  </si>
  <si>
    <t xml:space="preserve"> (6) Se incluye el pago de cinco días adicionales por ajuste al calendario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</si>
</sst>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0.00_)"/>
    <numFmt numFmtId="165" formatCode="&quot;$&quot;#,##0.0"/>
    <numFmt numFmtId="166" formatCode="#,##0.0_);\(#,##0.0\)"/>
    <numFmt numFmtId="167" formatCode="#,##0_);\(#,##0\)"/>
    <numFmt numFmtId="168" formatCode="&quot;$&quot;#,##0.00"/>
    <numFmt numFmtId="169" formatCode="#,##0.0"/>
  </numFmts>
  <fonts count="13" x14ac:knownFonts="1">
    <font>
      <sz val="10"/>
      <name val="Courier"/>
    </font>
    <font>
      <b/>
      <sz val="9"/>
      <name val="Arial"/>
      <family val="2"/>
    </font>
    <font>
      <sz val="12"/>
      <name val="Courier"/>
      <family val="3"/>
    </font>
    <font>
      <sz val="12"/>
      <color indexed="8"/>
      <name val="Soberana Sans Light"/>
      <family val="3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Arial"/>
      <family val="2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8"/>
      <name val="Courie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4" fontId="6" fillId="0" borderId="0" applyFont="0" applyFill="0" applyBorder="0" applyAlignment="0" applyProtection="0"/>
  </cellStyleXfs>
  <cellXfs count="60">
    <xf numFmtId="164" fontId="0" fillId="0" borderId="0" xfId="0"/>
    <xf numFmtId="164" fontId="1" fillId="0" borderId="0" xfId="0" applyNumberFormat="1" applyFont="1" applyAlignment="1" applyProtection="1"/>
    <xf numFmtId="164" fontId="1" fillId="0" borderId="0" xfId="0" applyNumberFormat="1" applyFont="1" applyAlignment="1" applyProtection="1">
      <alignment horizontal="right"/>
    </xf>
    <xf numFmtId="164" fontId="2" fillId="0" borderId="0" xfId="0" applyFont="1"/>
    <xf numFmtId="164" fontId="4" fillId="0" borderId="0" xfId="0" applyFont="1"/>
    <xf numFmtId="164" fontId="4" fillId="0" borderId="0" xfId="0" applyFont="1" applyAlignment="1"/>
    <xf numFmtId="164" fontId="6" fillId="0" borderId="0" xfId="0" applyFont="1" applyAlignment="1" applyProtection="1"/>
    <xf numFmtId="164" fontId="6" fillId="0" borderId="0" xfId="0" applyFont="1"/>
    <xf numFmtId="164" fontId="8" fillId="0" borderId="0" xfId="0" applyFont="1"/>
    <xf numFmtId="164" fontId="8" fillId="0" borderId="0" xfId="0" applyFont="1" applyAlignment="1"/>
    <xf numFmtId="164" fontId="9" fillId="0" borderId="0" xfId="0" applyNumberFormat="1" applyFont="1" applyAlignment="1" applyProtection="1"/>
    <xf numFmtId="164" fontId="9" fillId="0" borderId="0" xfId="0" applyFont="1"/>
    <xf numFmtId="165" fontId="9" fillId="0" borderId="0" xfId="1" applyNumberFormat="1" applyFont="1" applyProtection="1"/>
    <xf numFmtId="166" fontId="9" fillId="0" borderId="0" xfId="0" applyNumberFormat="1" applyFont="1" applyProtection="1"/>
    <xf numFmtId="165" fontId="8" fillId="0" borderId="0" xfId="1" applyNumberFormat="1" applyFont="1"/>
    <xf numFmtId="165" fontId="8" fillId="0" borderId="0" xfId="1" applyNumberFormat="1" applyFont="1" applyProtection="1"/>
    <xf numFmtId="164" fontId="8" fillId="0" borderId="0" xfId="0" applyNumberFormat="1" applyFont="1" applyAlignment="1" applyProtection="1"/>
    <xf numFmtId="167" fontId="8" fillId="0" borderId="0" xfId="0" applyNumberFormat="1" applyFont="1" applyProtection="1"/>
    <xf numFmtId="164" fontId="10" fillId="0" borderId="0" xfId="0" applyNumberFormat="1" applyFont="1" applyAlignment="1" applyProtection="1"/>
    <xf numFmtId="164" fontId="10" fillId="0" borderId="0" xfId="0" applyFont="1"/>
    <xf numFmtId="166" fontId="10" fillId="0" borderId="0" xfId="0" applyNumberFormat="1" applyFont="1" applyProtection="1"/>
    <xf numFmtId="164" fontId="0" fillId="0" borderId="0" xfId="0" applyAlignment="1"/>
    <xf numFmtId="169" fontId="8" fillId="0" borderId="0" xfId="0" applyNumberFormat="1" applyFont="1"/>
    <xf numFmtId="168" fontId="8" fillId="0" borderId="0" xfId="1" applyNumberFormat="1" applyFont="1"/>
    <xf numFmtId="165" fontId="8" fillId="0" borderId="0" xfId="1" applyNumberFormat="1" applyFont="1" applyFill="1" applyProtection="1"/>
    <xf numFmtId="167" fontId="8" fillId="0" borderId="0" xfId="0" applyNumberFormat="1" applyFont="1" applyFill="1" applyProtection="1"/>
    <xf numFmtId="164" fontId="7" fillId="0" borderId="1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/>
    <xf numFmtId="0" fontId="0" fillId="0" borderId="0" xfId="0" applyNumberFormat="1"/>
    <xf numFmtId="4" fontId="11" fillId="0" borderId="0" xfId="0" applyNumberFormat="1" applyFont="1"/>
    <xf numFmtId="164" fontId="11" fillId="0" borderId="0" xfId="0" applyFont="1"/>
    <xf numFmtId="164" fontId="8" fillId="0" borderId="0" xfId="0" applyNumberFormat="1" applyFont="1" applyFill="1" applyAlignment="1" applyProtection="1"/>
    <xf numFmtId="165" fontId="8" fillId="0" borderId="0" xfId="1" applyNumberFormat="1" applyFont="1" applyFill="1" applyAlignment="1" applyProtection="1">
      <alignment horizontal="left"/>
    </xf>
    <xf numFmtId="165" fontId="8" fillId="0" borderId="0" xfId="1" applyNumberFormat="1" applyFont="1" applyFill="1"/>
    <xf numFmtId="164" fontId="7" fillId="0" borderId="1" xfId="0" applyNumberFormat="1" applyFont="1" applyFill="1" applyBorder="1" applyAlignment="1" applyProtection="1">
      <alignment horizontal="center" vertical="center"/>
    </xf>
    <xf numFmtId="167" fontId="8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64" fontId="12" fillId="0" borderId="0" xfId="0" applyFont="1" applyFill="1"/>
    <xf numFmtId="164" fontId="0" fillId="0" borderId="0" xfId="0" applyFill="1"/>
    <xf numFmtId="164" fontId="8" fillId="0" borderId="0" xfId="0" applyFont="1" applyFill="1"/>
    <xf numFmtId="165" fontId="9" fillId="0" borderId="0" xfId="1" applyNumberFormat="1" applyFont="1" applyFill="1" applyProtection="1"/>
    <xf numFmtId="164" fontId="9" fillId="0" borderId="0" xfId="0" applyFont="1" applyFill="1"/>
    <xf numFmtId="169" fontId="8" fillId="0" borderId="0" xfId="0" applyNumberFormat="1" applyFont="1" applyFill="1"/>
    <xf numFmtId="168" fontId="9" fillId="0" borderId="0" xfId="1" applyNumberFormat="1" applyFont="1" applyFill="1" applyProtection="1"/>
    <xf numFmtId="169" fontId="9" fillId="0" borderId="0" xfId="0" applyNumberFormat="1" applyFont="1" applyFill="1"/>
    <xf numFmtId="164" fontId="10" fillId="0" borderId="0" xfId="0" applyFont="1" applyFill="1"/>
    <xf numFmtId="164" fontId="8" fillId="0" borderId="0" xfId="0" quotePrefix="1" applyNumberFormat="1" applyFont="1" applyFill="1" applyBorder="1" applyAlignment="1" applyProtection="1"/>
    <xf numFmtId="167" fontId="8" fillId="0" borderId="0" xfId="0" applyNumberFormat="1" applyFont="1" applyFill="1" applyBorder="1" applyProtection="1"/>
    <xf numFmtId="165" fontId="8" fillId="0" borderId="0" xfId="1" applyNumberFormat="1" applyFont="1" applyBorder="1" applyProtection="1"/>
    <xf numFmtId="165" fontId="8" fillId="0" borderId="0" xfId="1" applyNumberFormat="1" applyFont="1" applyFill="1" applyBorder="1" applyProtection="1"/>
    <xf numFmtId="164" fontId="8" fillId="0" borderId="2" xfId="0" quotePrefix="1" applyNumberFormat="1" applyFont="1" applyFill="1" applyBorder="1" applyAlignment="1" applyProtection="1"/>
    <xf numFmtId="167" fontId="8" fillId="0" borderId="2" xfId="0" applyNumberFormat="1" applyFont="1" applyFill="1" applyBorder="1" applyProtection="1"/>
    <xf numFmtId="165" fontId="8" fillId="0" borderId="2" xfId="1" applyNumberFormat="1" applyFont="1" applyBorder="1" applyProtection="1"/>
    <xf numFmtId="165" fontId="8" fillId="0" borderId="2" xfId="1" applyNumberFormat="1" applyFont="1" applyFill="1" applyBorder="1" applyProtection="1"/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Alignment="1" applyProtection="1">
      <alignment horizontal="left" vertical="center" wrapText="1"/>
    </xf>
    <xf numFmtId="164" fontId="3" fillId="0" borderId="0" xfId="0" applyFont="1" applyAlignment="1">
      <alignment horizontal="right"/>
    </xf>
    <xf numFmtId="49" fontId="5" fillId="0" borderId="0" xfId="0" applyNumberFormat="1" applyFont="1" applyAlignment="1" applyProtection="1">
      <alignment horizontal="center" wrapText="1"/>
    </xf>
    <xf numFmtId="49" fontId="5" fillId="0" borderId="0" xfId="0" quotePrefix="1" applyNumberFormat="1" applyFont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154517</xdr:colOff>
      <xdr:row>4</xdr:row>
      <xdr:rowOff>190500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9050" y="0"/>
          <a:ext cx="246909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409575</xdr:colOff>
      <xdr:row>0</xdr:row>
      <xdr:rowOff>0</xdr:rowOff>
    </xdr:from>
    <xdr:to>
      <xdr:col>12</xdr:col>
      <xdr:colOff>1366677</xdr:colOff>
      <xdr:row>4</xdr:row>
      <xdr:rowOff>152400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801850" y="0"/>
          <a:ext cx="237632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AA64"/>
  <sheetViews>
    <sheetView showGridLines="0" tabSelected="1" zoomScale="90" zoomScaleNormal="90" zoomScaleSheetLayoutView="70" workbookViewId="0">
      <selection activeCell="A8" sqref="A8:M8"/>
    </sheetView>
  </sheetViews>
  <sheetFormatPr baseColWidth="10" defaultColWidth="12.625" defaultRowHeight="12" x14ac:dyDescent="0.15"/>
  <cols>
    <col min="1" max="1" width="15.375" style="21" customWidth="1"/>
    <col min="2" max="2" width="15.375" customWidth="1"/>
    <col min="3" max="3" width="20.75" bestFit="1" customWidth="1"/>
    <col min="4" max="4" width="15.375" customWidth="1"/>
    <col min="5" max="5" width="18.25" customWidth="1"/>
    <col min="6" max="6" width="15.375" customWidth="1"/>
    <col min="7" max="7" width="19.5" bestFit="1" customWidth="1"/>
    <col min="8" max="8" width="15.375" customWidth="1"/>
    <col min="9" max="9" width="19.5" bestFit="1" customWidth="1"/>
    <col min="10" max="10" width="15.375" customWidth="1"/>
    <col min="11" max="13" width="18.625" customWidth="1"/>
    <col min="14" max="14" width="18.75" bestFit="1" customWidth="1"/>
    <col min="15" max="15" width="20.75" bestFit="1" customWidth="1"/>
    <col min="16" max="16" width="22.75" customWidth="1"/>
    <col min="17" max="17" width="22.375" customWidth="1"/>
    <col min="18" max="18" width="17" customWidth="1"/>
    <col min="19" max="19" width="18.5" customWidth="1"/>
    <col min="20" max="20" width="16.25" bestFit="1" customWidth="1"/>
    <col min="21" max="21" width="14.75" bestFit="1" customWidth="1"/>
    <col min="22" max="23" width="15.5" bestFit="1" customWidth="1"/>
    <col min="24" max="24" width="13" bestFit="1" customWidth="1"/>
    <col min="26" max="26" width="20.125" customWidth="1"/>
    <col min="27" max="27" width="22.25" customWidth="1"/>
  </cols>
  <sheetData>
    <row r="1" spans="1:27" s="3" customFormat="1" ht="15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s="3" customFormat="1" ht="15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7" s="3" customFormat="1" ht="15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7" s="3" customFormat="1" ht="15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7" s="3" customFormat="1" ht="15.7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7" s="4" customFormat="1" ht="17.25" customHeight="1" x14ac:dyDescent="0.25">
      <c r="A6" s="56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27" s="4" customFormat="1" ht="12.75" customHeight="1" x14ac:dyDescent="0.25">
      <c r="A7" s="5"/>
    </row>
    <row r="8" spans="1:27" s="4" customFormat="1" ht="38.25" customHeight="1" x14ac:dyDescent="0.3">
      <c r="A8" s="57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6"/>
      <c r="O8" s="36"/>
      <c r="P8" s="36"/>
      <c r="Q8" s="37"/>
      <c r="R8" s="36"/>
      <c r="S8" s="36"/>
      <c r="T8" s="36"/>
      <c r="U8" s="36"/>
      <c r="V8" s="36"/>
      <c r="W8" s="36"/>
      <c r="X8" s="38"/>
      <c r="Y8" s="36"/>
      <c r="Z8" s="36"/>
      <c r="AA8" s="36"/>
    </row>
    <row r="9" spans="1:27" ht="12.7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ht="24" customHeight="1" x14ac:dyDescent="0.15">
      <c r="A10" s="54" t="s">
        <v>1</v>
      </c>
      <c r="B10" s="59" t="s">
        <v>2</v>
      </c>
      <c r="C10" s="59"/>
      <c r="D10" s="59" t="s">
        <v>3</v>
      </c>
      <c r="E10" s="59"/>
      <c r="F10" s="59" t="s">
        <v>4</v>
      </c>
      <c r="G10" s="59"/>
      <c r="H10" s="59" t="s">
        <v>5</v>
      </c>
      <c r="I10" s="59"/>
      <c r="J10" s="54" t="s">
        <v>6</v>
      </c>
      <c r="K10" s="54"/>
      <c r="L10" s="54" t="s">
        <v>7</v>
      </c>
      <c r="M10" s="54" t="s">
        <v>8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54"/>
      <c r="Z10" s="38"/>
      <c r="AA10" s="38"/>
    </row>
    <row r="11" spans="1:27" ht="24" customHeight="1" x14ac:dyDescent="0.25">
      <c r="A11" s="54"/>
      <c r="B11" s="26" t="s">
        <v>9</v>
      </c>
      <c r="C11" s="26" t="s">
        <v>10</v>
      </c>
      <c r="D11" s="34" t="s">
        <v>11</v>
      </c>
      <c r="E11" s="34" t="s">
        <v>12</v>
      </c>
      <c r="F11" s="34" t="s">
        <v>11</v>
      </c>
      <c r="G11" s="34" t="s">
        <v>12</v>
      </c>
      <c r="H11" s="34" t="s">
        <v>11</v>
      </c>
      <c r="I11" s="34" t="s">
        <v>12</v>
      </c>
      <c r="J11" s="34" t="s">
        <v>11</v>
      </c>
      <c r="K11" s="34" t="s">
        <v>12</v>
      </c>
      <c r="L11" s="54"/>
      <c r="M11" s="54"/>
      <c r="N11" s="38"/>
      <c r="O11" s="39"/>
      <c r="P11" s="38"/>
      <c r="Q11" s="38"/>
      <c r="R11" s="38"/>
      <c r="S11" s="38"/>
      <c r="T11" s="38"/>
      <c r="U11" s="38"/>
      <c r="V11" s="38"/>
      <c r="W11" s="38"/>
      <c r="X11" s="39"/>
      <c r="Y11" s="54"/>
      <c r="Z11" s="38"/>
      <c r="AA11" s="38"/>
    </row>
    <row r="12" spans="1:27" s="8" customFormat="1" ht="14.25" customHeight="1" x14ac:dyDescent="0.25">
      <c r="A12" s="9"/>
      <c r="B12" s="27"/>
      <c r="C12" s="22"/>
      <c r="E12" s="22"/>
      <c r="G12" s="22"/>
      <c r="I12" s="22"/>
      <c r="K12" s="22"/>
      <c r="L12" s="22"/>
      <c r="M12" s="22"/>
      <c r="N12" s="39"/>
      <c r="O12" s="40"/>
      <c r="P12" s="40"/>
      <c r="Q12" s="39"/>
      <c r="R12" s="39"/>
      <c r="S12" s="40"/>
      <c r="T12" s="40"/>
      <c r="U12" s="39"/>
      <c r="V12" s="39"/>
      <c r="W12" s="39"/>
      <c r="X12" s="39"/>
      <c r="Y12" s="39"/>
      <c r="Z12" s="39"/>
      <c r="AA12" s="39"/>
    </row>
    <row r="13" spans="1:27" s="11" customFormat="1" ht="14.25" customHeight="1" x14ac:dyDescent="0.25">
      <c r="A13" s="10" t="s">
        <v>2</v>
      </c>
      <c r="C13" s="12">
        <f>SUM(C15:C41)</f>
        <v>183797649.09999996</v>
      </c>
      <c r="E13" s="12">
        <f>SUM(E15:E41)</f>
        <v>136346828.59999999</v>
      </c>
      <c r="G13" s="12">
        <f>SUM(G15:G41)</f>
        <v>41375899.399999999</v>
      </c>
      <c r="H13" s="13"/>
      <c r="I13" s="12">
        <f>SUM(I15:I41)</f>
        <v>91669.200000000012</v>
      </c>
      <c r="J13" s="13"/>
      <c r="K13" s="12">
        <f>SUM(K15:K41)</f>
        <v>25</v>
      </c>
      <c r="L13" s="12">
        <f>SUM(L15:L41)</f>
        <v>7571687.8999999994</v>
      </c>
      <c r="M13" s="12">
        <f>SUM(M15:M41)</f>
        <v>-1588461.0000000002</v>
      </c>
      <c r="N13" s="40"/>
      <c r="O13" s="44"/>
      <c r="Q13" s="40"/>
      <c r="R13" s="40"/>
      <c r="S13" s="40"/>
      <c r="T13" s="40"/>
      <c r="U13" s="40"/>
      <c r="V13" s="40"/>
      <c r="W13" s="40"/>
      <c r="X13" s="40"/>
      <c r="Y13" s="40"/>
      <c r="Z13" s="41"/>
      <c r="AA13" s="40"/>
    </row>
    <row r="14" spans="1:27" s="8" customFormat="1" ht="15" customHeight="1" x14ac:dyDescent="0.25">
      <c r="A14" s="9"/>
      <c r="C14" s="14"/>
      <c r="E14" s="14"/>
      <c r="G14" s="23"/>
      <c r="I14" s="14"/>
      <c r="K14" s="14"/>
      <c r="L14" s="15"/>
      <c r="M14" s="14"/>
      <c r="N14" s="39"/>
      <c r="O14" s="39"/>
      <c r="Q14" s="39"/>
      <c r="R14" s="39"/>
      <c r="S14" s="39"/>
      <c r="T14" s="39"/>
      <c r="U14" s="39"/>
      <c r="V14" s="39"/>
      <c r="W14" s="39"/>
      <c r="X14" s="39"/>
      <c r="Y14" s="42"/>
      <c r="Z14" s="39"/>
      <c r="AA14" s="39"/>
    </row>
    <row r="15" spans="1:27" s="8" customFormat="1" ht="13.5" customHeight="1" x14ac:dyDescent="0.25">
      <c r="A15" s="16" t="s">
        <v>13</v>
      </c>
      <c r="B15" s="17">
        <f>D15+F15+H15+J15</f>
        <v>1034870</v>
      </c>
      <c r="C15" s="15">
        <f>SUM(E15+G15+I15+K15+L15+M15)</f>
        <v>12624269.199999999</v>
      </c>
      <c r="D15" s="25">
        <v>758296</v>
      </c>
      <c r="E15" s="24">
        <v>9470292.2999999989</v>
      </c>
      <c r="F15" s="25">
        <v>275748</v>
      </c>
      <c r="G15" s="24">
        <v>2899158.8</v>
      </c>
      <c r="H15" s="25">
        <v>826</v>
      </c>
      <c r="I15" s="24">
        <v>6605.8</v>
      </c>
      <c r="J15" s="25">
        <v>0</v>
      </c>
      <c r="K15" s="24">
        <v>0</v>
      </c>
      <c r="L15" s="24">
        <v>375569.3</v>
      </c>
      <c r="M15" s="24">
        <v>-127357</v>
      </c>
      <c r="N15" s="42"/>
      <c r="O15" s="43"/>
      <c r="P15" s="40"/>
      <c r="Q15" s="40"/>
      <c r="R15" s="44"/>
      <c r="S15" s="43"/>
      <c r="T15" s="42"/>
      <c r="U15" s="44"/>
      <c r="V15" s="42"/>
      <c r="W15" s="42"/>
      <c r="X15" s="42"/>
      <c r="Y15" s="42"/>
      <c r="Z15" s="39"/>
      <c r="AA15" s="42"/>
    </row>
    <row r="16" spans="1:27" s="8" customFormat="1" ht="13.5" customHeight="1" x14ac:dyDescent="0.25">
      <c r="A16" s="9"/>
      <c r="B16" s="17"/>
      <c r="C16" s="15"/>
      <c r="D16" s="25"/>
      <c r="E16" s="24"/>
      <c r="F16" s="25"/>
      <c r="G16" s="24"/>
      <c r="H16" s="25"/>
      <c r="I16" s="24"/>
      <c r="J16" s="25"/>
      <c r="K16" s="24"/>
      <c r="L16" s="24"/>
      <c r="M16" s="24"/>
      <c r="N16" s="42"/>
      <c r="O16" s="39"/>
      <c r="P16" s="40"/>
      <c r="Q16" s="40"/>
      <c r="R16" s="42"/>
      <c r="S16" s="39"/>
      <c r="T16" s="42"/>
      <c r="U16" s="39"/>
      <c r="V16" s="39"/>
      <c r="W16" s="39"/>
      <c r="X16" s="42"/>
      <c r="Y16" s="42"/>
      <c r="Z16" s="39"/>
      <c r="AA16" s="39"/>
    </row>
    <row r="17" spans="1:27" s="8" customFormat="1" ht="13.5" customHeight="1" x14ac:dyDescent="0.25">
      <c r="A17" s="16" t="s">
        <v>14</v>
      </c>
      <c r="B17" s="17">
        <f>D17+F17+H17+J17</f>
        <v>1033601</v>
      </c>
      <c r="C17" s="15">
        <f t="shared" ref="C17" si="0">SUM(E17+G17+I17+K17+L17+M17)</f>
        <v>14075697.699999999</v>
      </c>
      <c r="D17" s="25">
        <v>757171</v>
      </c>
      <c r="E17" s="24">
        <v>10129915.6</v>
      </c>
      <c r="F17" s="25">
        <v>275603</v>
      </c>
      <c r="G17" s="24">
        <v>3099451.6</v>
      </c>
      <c r="H17" s="25">
        <v>827</v>
      </c>
      <c r="I17" s="24">
        <v>7070</v>
      </c>
      <c r="J17" s="25">
        <v>0</v>
      </c>
      <c r="K17" s="24">
        <v>0</v>
      </c>
      <c r="L17" s="24">
        <v>974349.7</v>
      </c>
      <c r="M17" s="24">
        <v>-135089.20000000001</v>
      </c>
      <c r="N17" s="42"/>
      <c r="O17" s="43"/>
      <c r="P17" s="43"/>
      <c r="Q17" s="40"/>
      <c r="R17" s="42"/>
      <c r="S17" s="43"/>
      <c r="T17" s="42"/>
      <c r="U17" s="44"/>
      <c r="V17" s="42"/>
      <c r="W17" s="42"/>
      <c r="X17" s="42"/>
      <c r="Y17" s="42"/>
      <c r="Z17" s="39"/>
      <c r="AA17" s="42"/>
    </row>
    <row r="18" spans="1:27" s="8" customFormat="1" ht="9" customHeight="1" x14ac:dyDescent="0.25">
      <c r="A18" s="9"/>
      <c r="B18" s="17"/>
      <c r="C18" s="15"/>
      <c r="D18" s="25"/>
      <c r="E18" s="32"/>
      <c r="F18" s="25"/>
      <c r="G18" s="32"/>
      <c r="H18" s="25"/>
      <c r="I18" s="32"/>
      <c r="J18" s="25"/>
      <c r="K18" s="32"/>
      <c r="L18" s="24"/>
      <c r="M18" s="24"/>
      <c r="N18" s="42"/>
      <c r="O18" s="43"/>
      <c r="P18" s="40"/>
      <c r="Q18" s="40"/>
      <c r="R18" s="42"/>
      <c r="S18" s="39"/>
      <c r="T18" s="42"/>
      <c r="U18" s="39"/>
      <c r="V18" s="42"/>
      <c r="W18" s="39"/>
      <c r="X18" s="42"/>
      <c r="Y18" s="42"/>
      <c r="Z18" s="39"/>
      <c r="AA18" s="39"/>
    </row>
    <row r="19" spans="1:27" s="8" customFormat="1" ht="13.5" customHeight="1" x14ac:dyDescent="0.25">
      <c r="A19" s="16" t="s">
        <v>15</v>
      </c>
      <c r="B19" s="17">
        <f>D19+F19+H19+J19</f>
        <v>1036114</v>
      </c>
      <c r="C19" s="15">
        <f t="shared" ref="C19" si="1">SUM(E19+G19+I19+K19+L19+M19)</f>
        <v>13712470.199999999</v>
      </c>
      <c r="D19" s="25">
        <v>759923</v>
      </c>
      <c r="E19" s="24">
        <v>9894644.5</v>
      </c>
      <c r="F19" s="25">
        <v>275360</v>
      </c>
      <c r="G19" s="24">
        <v>3013063</v>
      </c>
      <c r="H19" s="25">
        <v>831</v>
      </c>
      <c r="I19" s="24">
        <v>6871</v>
      </c>
      <c r="J19" s="25">
        <v>0</v>
      </c>
      <c r="K19" s="24">
        <v>0</v>
      </c>
      <c r="L19" s="24">
        <v>956151.6</v>
      </c>
      <c r="M19" s="24">
        <v>-158259.9</v>
      </c>
      <c r="N19" s="42"/>
      <c r="O19" s="43"/>
      <c r="P19" s="43"/>
      <c r="Q19" s="40"/>
      <c r="R19" s="42"/>
      <c r="S19" s="43"/>
      <c r="T19" s="42"/>
      <c r="U19" s="44"/>
      <c r="V19" s="42"/>
      <c r="W19" s="42"/>
      <c r="X19" s="42"/>
      <c r="Y19" s="42"/>
      <c r="Z19" s="39"/>
      <c r="AA19" s="42"/>
    </row>
    <row r="20" spans="1:27" s="8" customFormat="1" ht="13.5" customHeight="1" x14ac:dyDescent="0.25">
      <c r="A20" s="9"/>
      <c r="B20" s="17"/>
      <c r="C20" s="15"/>
      <c r="D20" s="25"/>
      <c r="E20" s="24"/>
      <c r="F20" s="25"/>
      <c r="G20" s="24"/>
      <c r="H20" s="25"/>
      <c r="I20" s="24"/>
      <c r="J20" s="25"/>
      <c r="K20" s="24"/>
      <c r="L20" s="24"/>
      <c r="M20" s="24"/>
      <c r="N20" s="42"/>
      <c r="O20" s="43"/>
      <c r="P20" s="40"/>
      <c r="Q20" s="40"/>
      <c r="R20" s="42"/>
      <c r="S20" s="39"/>
      <c r="T20" s="42"/>
      <c r="U20" s="39"/>
      <c r="V20" s="42"/>
      <c r="W20" s="39"/>
      <c r="X20" s="42"/>
      <c r="Y20" s="42"/>
      <c r="Z20" s="39"/>
      <c r="AA20" s="39"/>
    </row>
    <row r="21" spans="1:27" s="8" customFormat="1" ht="13.5" customHeight="1" x14ac:dyDescent="0.25">
      <c r="A21" s="16" t="s">
        <v>16</v>
      </c>
      <c r="B21" s="17">
        <f>D21+F21+H21+J21</f>
        <v>1049834</v>
      </c>
      <c r="C21" s="15">
        <f t="shared" ref="C21" si="2">SUM(E21+G21+I21+K21+L21+M21)</f>
        <v>13736200.400000002</v>
      </c>
      <c r="D21" s="25">
        <v>770966</v>
      </c>
      <c r="E21" s="24">
        <v>10057156.9</v>
      </c>
      <c r="F21" s="25">
        <v>278041</v>
      </c>
      <c r="G21" s="24">
        <v>3051592.5</v>
      </c>
      <c r="H21" s="25">
        <v>827</v>
      </c>
      <c r="I21" s="24">
        <v>6839.9</v>
      </c>
      <c r="J21" s="25">
        <v>0</v>
      </c>
      <c r="K21" s="24">
        <v>0</v>
      </c>
      <c r="L21" s="24">
        <v>234437.30000000002</v>
      </c>
      <c r="M21" s="24">
        <v>386173.8</v>
      </c>
      <c r="N21" s="42"/>
      <c r="O21" s="43"/>
      <c r="P21" s="43"/>
      <c r="Q21" s="40"/>
      <c r="R21" s="42"/>
      <c r="S21" s="43"/>
      <c r="T21" s="42"/>
      <c r="U21" s="44"/>
      <c r="V21" s="42"/>
      <c r="W21" s="42"/>
      <c r="X21" s="42"/>
      <c r="Y21" s="42"/>
      <c r="Z21" s="39"/>
      <c r="AA21" s="42"/>
    </row>
    <row r="22" spans="1:27" s="8" customFormat="1" ht="13.5" customHeight="1" x14ac:dyDescent="0.25">
      <c r="A22" s="9"/>
      <c r="B22" s="17"/>
      <c r="C22" s="15"/>
      <c r="D22" s="35"/>
      <c r="E22" s="24"/>
      <c r="F22" s="35"/>
      <c r="G22" s="24"/>
      <c r="H22" s="35"/>
      <c r="I22" s="24"/>
      <c r="J22" s="35"/>
      <c r="K22" s="24"/>
      <c r="L22" s="24"/>
      <c r="M22" s="24"/>
      <c r="N22" s="42"/>
      <c r="O22" s="43"/>
      <c r="P22" s="40"/>
      <c r="Q22" s="40"/>
      <c r="R22" s="42"/>
      <c r="S22" s="39"/>
      <c r="T22" s="42"/>
      <c r="U22" s="39"/>
      <c r="V22" s="42"/>
      <c r="W22" s="39"/>
      <c r="X22" s="42"/>
      <c r="Y22" s="42"/>
      <c r="Z22" s="39"/>
      <c r="AA22" s="39"/>
    </row>
    <row r="23" spans="1:27" s="8" customFormat="1" ht="13.5" customHeight="1" x14ac:dyDescent="0.25">
      <c r="A23" s="16" t="s">
        <v>17</v>
      </c>
      <c r="B23" s="17">
        <f>D23+F23+H23+J23</f>
        <v>1057391</v>
      </c>
      <c r="C23" s="15">
        <f t="shared" ref="C23" si="3">SUM(E23+G23+I23+K23+L23+M23)</f>
        <v>13648919.6</v>
      </c>
      <c r="D23" s="25">
        <v>776692</v>
      </c>
      <c r="E23" s="24">
        <v>10133767.9</v>
      </c>
      <c r="F23" s="25">
        <v>279871</v>
      </c>
      <c r="G23" s="24">
        <v>3072056.1999999997</v>
      </c>
      <c r="H23" s="25">
        <v>827</v>
      </c>
      <c r="I23" s="24">
        <v>6827</v>
      </c>
      <c r="J23" s="25">
        <v>1</v>
      </c>
      <c r="K23" s="24">
        <v>2.7</v>
      </c>
      <c r="L23" s="24">
        <v>666071.4</v>
      </c>
      <c r="M23" s="24">
        <v>-229805.6</v>
      </c>
      <c r="N23" s="42"/>
      <c r="O23" s="43"/>
      <c r="P23" s="43"/>
      <c r="Q23" s="40"/>
      <c r="R23" s="42"/>
      <c r="S23" s="43"/>
      <c r="T23" s="42"/>
      <c r="U23" s="44"/>
      <c r="V23" s="42"/>
      <c r="W23" s="42"/>
      <c r="X23" s="42"/>
      <c r="Y23" s="42"/>
      <c r="Z23" s="39"/>
      <c r="AA23" s="42"/>
    </row>
    <row r="24" spans="1:27" s="8" customFormat="1" ht="9" customHeight="1" x14ac:dyDescent="0.25">
      <c r="A24" s="9"/>
      <c r="B24" s="17"/>
      <c r="C24" s="15"/>
      <c r="D24" s="35"/>
      <c r="E24" s="24"/>
      <c r="F24" s="35"/>
      <c r="G24" s="24"/>
      <c r="H24" s="35"/>
      <c r="I24" s="24"/>
      <c r="J24" s="35"/>
      <c r="K24" s="24"/>
      <c r="L24" s="24"/>
      <c r="M24" s="24"/>
      <c r="N24" s="42"/>
      <c r="O24" s="43"/>
      <c r="P24" s="40"/>
      <c r="Q24" s="40"/>
      <c r="R24" s="42"/>
      <c r="S24" s="39"/>
      <c r="T24" s="42"/>
      <c r="U24" s="39"/>
      <c r="V24" s="42"/>
      <c r="W24" s="39"/>
      <c r="X24" s="42"/>
      <c r="Y24" s="42"/>
      <c r="Z24" s="39"/>
      <c r="AA24" s="39"/>
    </row>
    <row r="25" spans="1:27" s="8" customFormat="1" ht="13.5" customHeight="1" x14ac:dyDescent="0.25">
      <c r="A25" s="16" t="s">
        <v>18</v>
      </c>
      <c r="B25" s="17">
        <f>D25+F25+H25+J25</f>
        <v>1060744</v>
      </c>
      <c r="C25" s="15">
        <f t="shared" ref="C25" si="4">SUM(E25+G25+I25+K25+L25+M25)</f>
        <v>13941345.6</v>
      </c>
      <c r="D25" s="25">
        <v>779221</v>
      </c>
      <c r="E25" s="24">
        <v>10207450</v>
      </c>
      <c r="F25" s="25">
        <v>280697</v>
      </c>
      <c r="G25" s="24">
        <v>3089946.1</v>
      </c>
      <c r="H25" s="25">
        <v>826</v>
      </c>
      <c r="I25" s="24">
        <v>6799</v>
      </c>
      <c r="J25" s="25">
        <v>0</v>
      </c>
      <c r="K25" s="24">
        <v>0</v>
      </c>
      <c r="L25" s="24">
        <v>916974.20000000007</v>
      </c>
      <c r="M25" s="24">
        <v>-279823.7</v>
      </c>
      <c r="N25" s="42"/>
      <c r="O25" s="43"/>
      <c r="P25" s="43"/>
      <c r="Q25" s="40"/>
      <c r="R25" s="42"/>
      <c r="S25" s="43"/>
      <c r="T25" s="42"/>
      <c r="U25" s="44"/>
      <c r="V25" s="42"/>
      <c r="W25" s="42"/>
      <c r="X25" s="42"/>
      <c r="Y25" s="42"/>
      <c r="Z25" s="39"/>
      <c r="AA25" s="42"/>
    </row>
    <row r="26" spans="1:27" s="8" customFormat="1" ht="7.5" customHeight="1" x14ac:dyDescent="0.25">
      <c r="A26" s="9"/>
      <c r="B26" s="17"/>
      <c r="C26" s="15"/>
      <c r="D26" s="25"/>
      <c r="E26" s="24"/>
      <c r="F26" s="25"/>
      <c r="G26" s="24"/>
      <c r="H26" s="25"/>
      <c r="I26" s="24"/>
      <c r="J26" s="25"/>
      <c r="K26" s="24"/>
      <c r="L26" s="24"/>
      <c r="M26" s="24"/>
      <c r="N26" s="42"/>
      <c r="O26" s="43"/>
      <c r="P26" s="40"/>
      <c r="Q26" s="40"/>
      <c r="R26" s="42"/>
      <c r="S26" s="39"/>
      <c r="T26" s="42"/>
      <c r="U26" s="39"/>
      <c r="V26" s="42"/>
      <c r="W26" s="39"/>
      <c r="X26" s="42"/>
      <c r="Y26" s="42"/>
      <c r="Z26" s="39"/>
      <c r="AA26" s="39"/>
    </row>
    <row r="27" spans="1:27" s="8" customFormat="1" ht="13.5" customHeight="1" x14ac:dyDescent="0.25">
      <c r="A27" s="16" t="s">
        <v>19</v>
      </c>
      <c r="B27" s="17">
        <f>D27+F27+H27+J27</f>
        <v>1064483</v>
      </c>
      <c r="C27" s="15">
        <f t="shared" ref="C27" si="5">SUM(E27+G27+I27+K27+L27+M27)</f>
        <v>16089249.000000002</v>
      </c>
      <c r="D27" s="25">
        <v>781846</v>
      </c>
      <c r="E27" s="24">
        <v>11887298.100000001</v>
      </c>
      <c r="F27" s="25">
        <v>281810</v>
      </c>
      <c r="G27" s="24">
        <v>3615110.8</v>
      </c>
      <c r="H27" s="25">
        <v>827</v>
      </c>
      <c r="I27" s="24">
        <v>7914.8</v>
      </c>
      <c r="J27" s="25">
        <v>0</v>
      </c>
      <c r="K27" s="24">
        <v>0</v>
      </c>
      <c r="L27" s="24">
        <v>762593.6</v>
      </c>
      <c r="M27" s="24">
        <v>-183668.3</v>
      </c>
      <c r="N27" s="42"/>
      <c r="O27" s="43"/>
      <c r="P27" s="43"/>
      <c r="Q27" s="40"/>
      <c r="R27" s="42"/>
      <c r="S27" s="43"/>
      <c r="T27" s="42"/>
      <c r="U27" s="44"/>
      <c r="V27" s="42"/>
      <c r="W27" s="42"/>
      <c r="X27" s="42"/>
      <c r="Y27" s="42"/>
      <c r="Z27" s="39"/>
      <c r="AA27" s="42"/>
    </row>
    <row r="28" spans="1:27" s="8" customFormat="1" ht="10.5" customHeight="1" x14ac:dyDescent="0.25">
      <c r="A28" s="9"/>
      <c r="B28" s="17"/>
      <c r="C28" s="15"/>
      <c r="D28" s="25"/>
      <c r="E28" s="24"/>
      <c r="F28" s="25"/>
      <c r="G28" s="24"/>
      <c r="H28" s="25"/>
      <c r="I28" s="24"/>
      <c r="J28" s="25"/>
      <c r="K28" s="24"/>
      <c r="L28" s="24"/>
      <c r="M28" s="24"/>
      <c r="N28" s="42"/>
      <c r="O28" s="43"/>
      <c r="P28" s="40"/>
      <c r="Q28" s="40"/>
      <c r="R28" s="42"/>
      <c r="S28" s="39"/>
      <c r="T28" s="42"/>
      <c r="U28" s="39"/>
      <c r="V28" s="42"/>
      <c r="W28" s="39"/>
      <c r="X28" s="42"/>
      <c r="Y28" s="42"/>
      <c r="Z28" s="39"/>
      <c r="AA28" s="39"/>
    </row>
    <row r="29" spans="1:27" s="8" customFormat="1" ht="13.5" customHeight="1" x14ac:dyDescent="0.25">
      <c r="A29" s="16" t="s">
        <v>20</v>
      </c>
      <c r="B29" s="17">
        <f>D29+F29+H29+J29</f>
        <v>1069907</v>
      </c>
      <c r="C29" s="15">
        <f t="shared" ref="C29" si="6">SUM(E29+G29+I29+K29+L29+M29)</f>
        <v>13850748.6</v>
      </c>
      <c r="D29" s="25">
        <v>785978</v>
      </c>
      <c r="E29" s="24">
        <v>10279137.299999999</v>
      </c>
      <c r="F29" s="25">
        <v>283102</v>
      </c>
      <c r="G29" s="24">
        <v>3124758.7</v>
      </c>
      <c r="H29" s="25">
        <v>827</v>
      </c>
      <c r="I29" s="24">
        <v>6789.4</v>
      </c>
      <c r="J29" s="25">
        <v>0</v>
      </c>
      <c r="K29" s="24">
        <v>0</v>
      </c>
      <c r="L29" s="24">
        <v>602341.10000000009</v>
      </c>
      <c r="M29" s="24">
        <v>-162277.9</v>
      </c>
      <c r="N29" s="42"/>
      <c r="O29" s="43"/>
      <c r="P29" s="43"/>
      <c r="Q29" s="40"/>
      <c r="R29" s="42"/>
      <c r="S29" s="43"/>
      <c r="T29" s="42"/>
      <c r="U29" s="44"/>
      <c r="V29" s="42"/>
      <c r="W29" s="42"/>
      <c r="X29" s="42"/>
      <c r="Y29" s="42"/>
      <c r="Z29" s="39"/>
      <c r="AA29" s="42"/>
    </row>
    <row r="30" spans="1:27" s="8" customFormat="1" ht="13.5" customHeight="1" x14ac:dyDescent="0.25">
      <c r="A30" s="9"/>
      <c r="B30" s="17"/>
      <c r="C30" s="15"/>
      <c r="D30" s="25"/>
      <c r="E30" s="24"/>
      <c r="F30" s="25"/>
      <c r="G30" s="24"/>
      <c r="H30" s="25"/>
      <c r="I30" s="24"/>
      <c r="J30" s="25"/>
      <c r="K30" s="24"/>
      <c r="L30" s="24"/>
      <c r="M30" s="24"/>
      <c r="N30" s="42"/>
      <c r="O30" s="43"/>
      <c r="P30" s="40"/>
      <c r="Q30" s="40"/>
      <c r="R30" s="42"/>
      <c r="S30" s="39"/>
      <c r="T30" s="42"/>
      <c r="U30" s="39"/>
      <c r="V30" s="42"/>
      <c r="W30" s="39"/>
      <c r="X30" s="42"/>
      <c r="Y30" s="42"/>
      <c r="Z30" s="39"/>
      <c r="AA30" s="39"/>
    </row>
    <row r="31" spans="1:27" s="8" customFormat="1" ht="13.5" customHeight="1" x14ac:dyDescent="0.25">
      <c r="A31" s="16" t="s">
        <v>21</v>
      </c>
      <c r="B31" s="17">
        <f>D31+F31+H31+J31</f>
        <v>1068975</v>
      </c>
      <c r="C31" s="15">
        <f t="shared" ref="C31" si="7">SUM(E31+G31+I31+K31+L31+M31)</f>
        <v>13753663.200000003</v>
      </c>
      <c r="D31" s="25">
        <v>785902</v>
      </c>
      <c r="E31" s="24">
        <v>10282494.700000001</v>
      </c>
      <c r="F31" s="25">
        <v>282244</v>
      </c>
      <c r="G31" s="24">
        <v>3118526.8000000003</v>
      </c>
      <c r="H31" s="25">
        <v>828</v>
      </c>
      <c r="I31" s="24">
        <v>6778.1</v>
      </c>
      <c r="J31" s="25">
        <v>1</v>
      </c>
      <c r="K31" s="24">
        <v>22.3</v>
      </c>
      <c r="L31" s="24">
        <v>587378.29999999993</v>
      </c>
      <c r="M31" s="24">
        <v>-241537</v>
      </c>
      <c r="N31" s="42"/>
      <c r="O31" s="43"/>
      <c r="P31" s="43"/>
      <c r="Q31" s="40"/>
      <c r="R31" s="42"/>
      <c r="S31" s="43"/>
      <c r="T31" s="42"/>
      <c r="U31" s="44"/>
      <c r="V31" s="42"/>
      <c r="W31" s="42"/>
      <c r="X31" s="42"/>
      <c r="Y31" s="42"/>
      <c r="Z31" s="39"/>
      <c r="AA31" s="42"/>
    </row>
    <row r="32" spans="1:27" s="8" customFormat="1" ht="13.5" customHeight="1" x14ac:dyDescent="0.25">
      <c r="A32" s="9"/>
      <c r="B32" s="17"/>
      <c r="C32" s="15"/>
      <c r="D32" s="25"/>
      <c r="E32" s="24"/>
      <c r="F32" s="25"/>
      <c r="G32" s="24"/>
      <c r="H32" s="25"/>
      <c r="I32" s="24"/>
      <c r="J32" s="25"/>
      <c r="K32" s="24"/>
      <c r="L32" s="24"/>
      <c r="M32" s="24"/>
      <c r="N32" s="42"/>
      <c r="O32" s="43"/>
      <c r="P32" s="40"/>
      <c r="Q32" s="40"/>
      <c r="R32" s="42"/>
      <c r="S32" s="39"/>
      <c r="T32" s="42"/>
      <c r="U32" s="39"/>
      <c r="V32" s="42"/>
      <c r="W32" s="39"/>
      <c r="X32" s="42"/>
      <c r="Y32" s="42"/>
      <c r="Z32" s="39"/>
      <c r="AA32" s="39"/>
    </row>
    <row r="33" spans="1:27" s="8" customFormat="1" ht="13.5" customHeight="1" x14ac:dyDescent="0.25">
      <c r="A33" s="16" t="s">
        <v>22</v>
      </c>
      <c r="B33" s="17">
        <f>D33+F33+H33+J33</f>
        <v>1072351</v>
      </c>
      <c r="C33" s="15">
        <f t="shared" ref="C33" si="8">SUM(E33+G33+I33+K33+L33+M33)</f>
        <v>13856221.9</v>
      </c>
      <c r="D33" s="25">
        <v>788684</v>
      </c>
      <c r="E33" s="24">
        <v>10326597.6</v>
      </c>
      <c r="F33" s="25">
        <v>282838</v>
      </c>
      <c r="G33" s="24">
        <v>3127836.9</v>
      </c>
      <c r="H33" s="25">
        <v>829</v>
      </c>
      <c r="I33" s="24">
        <v>6810.3</v>
      </c>
      <c r="J33" s="25">
        <v>0</v>
      </c>
      <c r="K33" s="24">
        <v>0</v>
      </c>
      <c r="L33" s="24">
        <v>539345.5</v>
      </c>
      <c r="M33" s="24">
        <v>-144368.4</v>
      </c>
      <c r="N33" s="42"/>
      <c r="O33" s="43"/>
      <c r="P33" s="43"/>
      <c r="Q33" s="40"/>
      <c r="R33" s="42"/>
      <c r="S33" s="43"/>
      <c r="T33" s="42"/>
      <c r="U33" s="44"/>
      <c r="V33" s="42"/>
      <c r="W33" s="42"/>
      <c r="X33" s="42"/>
      <c r="Y33" s="42"/>
      <c r="Z33" s="39"/>
      <c r="AA33" s="42"/>
    </row>
    <row r="34" spans="1:27" s="8" customFormat="1" ht="13.5" customHeight="1" x14ac:dyDescent="0.25">
      <c r="A34" s="9"/>
      <c r="B34" s="17"/>
      <c r="C34" s="15"/>
      <c r="D34" s="25"/>
      <c r="E34" s="24"/>
      <c r="F34" s="25"/>
      <c r="G34" s="24"/>
      <c r="H34" s="25"/>
      <c r="I34" s="24"/>
      <c r="J34" s="25"/>
      <c r="K34" s="24"/>
      <c r="L34" s="24"/>
      <c r="M34" s="24"/>
      <c r="N34" s="42"/>
      <c r="O34" s="43"/>
      <c r="P34" s="40"/>
      <c r="Q34" s="40"/>
      <c r="R34" s="42"/>
      <c r="S34" s="39"/>
      <c r="T34" s="42"/>
      <c r="U34" s="39"/>
      <c r="V34" s="42"/>
      <c r="W34" s="39"/>
      <c r="X34" s="42"/>
      <c r="Y34" s="42"/>
      <c r="Z34" s="39"/>
      <c r="AA34" s="39"/>
    </row>
    <row r="35" spans="1:27" s="8" customFormat="1" ht="13.5" customHeight="1" x14ac:dyDescent="0.25">
      <c r="A35" s="16" t="s">
        <v>23</v>
      </c>
      <c r="B35" s="17">
        <f>D35+F35+H35+J35</f>
        <v>1074825</v>
      </c>
      <c r="C35" s="15">
        <f t="shared" ref="C35" si="9">SUM(E35+G35+I35+K35+L35+M35)</f>
        <v>13985336.699999999</v>
      </c>
      <c r="D35" s="25">
        <v>790736</v>
      </c>
      <c r="E35" s="24">
        <v>10351648.4</v>
      </c>
      <c r="F35" s="25">
        <v>283262</v>
      </c>
      <c r="G35" s="24">
        <v>3129936.1</v>
      </c>
      <c r="H35" s="25">
        <v>827</v>
      </c>
      <c r="I35" s="24">
        <v>6802.9</v>
      </c>
      <c r="J35" s="25">
        <v>0</v>
      </c>
      <c r="K35" s="24">
        <v>0</v>
      </c>
      <c r="L35" s="24">
        <v>763701.10000000009</v>
      </c>
      <c r="M35" s="24">
        <v>-266751.8</v>
      </c>
      <c r="N35" s="42"/>
      <c r="O35" s="43"/>
      <c r="P35" s="43"/>
      <c r="Q35" s="40"/>
      <c r="R35" s="42"/>
      <c r="S35" s="43"/>
      <c r="T35" s="42"/>
      <c r="U35" s="44"/>
      <c r="V35" s="42"/>
      <c r="W35" s="42"/>
      <c r="X35" s="42"/>
      <c r="Y35" s="42"/>
      <c r="Z35" s="39"/>
      <c r="AA35" s="42"/>
    </row>
    <row r="36" spans="1:27" s="8" customFormat="1" ht="13.5" customHeight="1" x14ac:dyDescent="0.25">
      <c r="A36" s="9"/>
      <c r="B36" s="17"/>
      <c r="C36" s="15"/>
      <c r="D36" s="25"/>
      <c r="E36" s="24"/>
      <c r="F36" s="25"/>
      <c r="G36" s="24"/>
      <c r="H36" s="25"/>
      <c r="I36" s="24"/>
      <c r="J36" s="25"/>
      <c r="K36" s="24"/>
      <c r="L36" s="24"/>
      <c r="M36" s="24"/>
      <c r="N36" s="42"/>
      <c r="O36" s="43"/>
      <c r="P36" s="40"/>
      <c r="Q36" s="40"/>
      <c r="R36" s="42"/>
      <c r="S36" s="39"/>
      <c r="T36" s="42"/>
      <c r="U36" s="39"/>
      <c r="V36" s="42"/>
      <c r="W36" s="39"/>
      <c r="X36" s="42"/>
      <c r="Y36" s="42"/>
      <c r="Z36" s="39"/>
      <c r="AA36" s="39"/>
    </row>
    <row r="37" spans="1:27" s="8" customFormat="1" ht="13.5" customHeight="1" x14ac:dyDescent="0.25">
      <c r="A37" s="16" t="s">
        <v>24</v>
      </c>
      <c r="B37" s="17">
        <f>D37+F37+H37+J37</f>
        <v>1077102</v>
      </c>
      <c r="C37" s="15">
        <f t="shared" ref="C37:C41" si="10">SUM(E37+G37+I37+K37+L37+M37)</f>
        <v>13737994.300000001</v>
      </c>
      <c r="D37" s="25">
        <v>792420</v>
      </c>
      <c r="E37" s="24">
        <v>10443203</v>
      </c>
      <c r="F37" s="25">
        <v>283852</v>
      </c>
      <c r="G37" s="24">
        <v>3140872.4</v>
      </c>
      <c r="H37" s="25">
        <v>830</v>
      </c>
      <c r="I37" s="24">
        <v>6840.1</v>
      </c>
      <c r="J37" s="25">
        <v>0</v>
      </c>
      <c r="K37" s="24">
        <v>0</v>
      </c>
      <c r="L37" s="24">
        <v>192774.8</v>
      </c>
      <c r="M37" s="24">
        <v>-45696</v>
      </c>
      <c r="N37" s="42"/>
      <c r="O37" s="43"/>
      <c r="P37" s="43"/>
      <c r="Q37" s="40"/>
      <c r="R37" s="42"/>
      <c r="S37" s="43"/>
      <c r="T37" s="42"/>
      <c r="U37" s="44"/>
      <c r="V37" s="42"/>
      <c r="W37" s="42"/>
      <c r="X37" s="42"/>
      <c r="Y37" s="42"/>
      <c r="Z37" s="39"/>
      <c r="AA37" s="42"/>
    </row>
    <row r="38" spans="1:27" s="8" customFormat="1" ht="13.5" customHeight="1" x14ac:dyDescent="0.25">
      <c r="A38" s="9"/>
      <c r="B38" s="17"/>
      <c r="C38" s="15"/>
      <c r="D38" s="35"/>
      <c r="E38" s="24"/>
      <c r="F38" s="25"/>
      <c r="G38" s="24"/>
      <c r="H38" s="25"/>
      <c r="I38" s="24"/>
      <c r="J38" s="25"/>
      <c r="K38" s="24"/>
      <c r="L38" s="24"/>
      <c r="M38" s="33"/>
      <c r="N38" s="42"/>
      <c r="O38" s="43"/>
      <c r="P38" s="40"/>
      <c r="Q38" s="39"/>
      <c r="R38" s="42"/>
      <c r="S38" s="39"/>
      <c r="T38" s="42"/>
      <c r="U38" s="39"/>
      <c r="V38" s="42"/>
      <c r="W38" s="39"/>
      <c r="X38" s="42"/>
      <c r="Y38" s="42"/>
      <c r="Z38" s="39"/>
      <c r="AA38" s="39"/>
    </row>
    <row r="39" spans="1:27" s="8" customFormat="1" ht="13.5" customHeight="1" x14ac:dyDescent="0.25">
      <c r="A39" s="31" t="s">
        <v>25</v>
      </c>
      <c r="B39" s="25"/>
      <c r="C39" s="24"/>
      <c r="D39" s="25"/>
      <c r="E39" s="24"/>
      <c r="F39" s="25"/>
      <c r="G39" s="24"/>
      <c r="H39" s="25"/>
      <c r="I39" s="24"/>
      <c r="J39" s="25"/>
      <c r="K39" s="32"/>
      <c r="L39" s="24"/>
      <c r="M39" s="33"/>
      <c r="N39" s="39"/>
      <c r="O39" s="43"/>
      <c r="P39" s="40"/>
      <c r="Q39" s="39"/>
      <c r="R39" s="39"/>
      <c r="S39" s="40"/>
      <c r="T39" s="42"/>
      <c r="U39" s="44"/>
      <c r="V39" s="42"/>
      <c r="W39" s="42"/>
      <c r="X39" s="42"/>
      <c r="Y39" s="42"/>
      <c r="Z39" s="39"/>
      <c r="AA39" s="42"/>
    </row>
    <row r="40" spans="1:27" s="8" customFormat="1" ht="18" customHeight="1" x14ac:dyDescent="0.25">
      <c r="A40" s="46" t="s">
        <v>26</v>
      </c>
      <c r="B40" s="47">
        <f t="shared" ref="B40:B41" si="11">D40+F40+H40+J40</f>
        <v>1033300</v>
      </c>
      <c r="C40" s="48">
        <f t="shared" si="10"/>
        <v>8027905.6999999993</v>
      </c>
      <c r="D40" s="47">
        <v>757784</v>
      </c>
      <c r="E40" s="49">
        <v>6157621.5999999996</v>
      </c>
      <c r="F40" s="47">
        <v>274690</v>
      </c>
      <c r="G40" s="49">
        <v>1866001.5</v>
      </c>
      <c r="H40" s="47">
        <v>826</v>
      </c>
      <c r="I40" s="49">
        <v>4282.6000000000004</v>
      </c>
      <c r="J40" s="47">
        <v>0</v>
      </c>
      <c r="K40" s="49">
        <v>0</v>
      </c>
      <c r="L40" s="49">
        <v>0</v>
      </c>
      <c r="M40" s="49">
        <v>0</v>
      </c>
      <c r="O40" s="43"/>
      <c r="P40" s="40"/>
      <c r="Q40" s="39"/>
      <c r="R40" s="39"/>
      <c r="S40" s="40"/>
      <c r="T40" s="39"/>
      <c r="U40" s="39"/>
      <c r="V40" s="39"/>
      <c r="W40" s="42"/>
      <c r="X40" s="39"/>
      <c r="Y40" s="39"/>
      <c r="Z40" s="39"/>
      <c r="AA40" s="42"/>
    </row>
    <row r="41" spans="1:27" s="8" customFormat="1" ht="14.25" customHeight="1" x14ac:dyDescent="0.25">
      <c r="A41" s="50" t="s">
        <v>27</v>
      </c>
      <c r="B41" s="51">
        <f t="shared" si="11"/>
        <v>1077077</v>
      </c>
      <c r="C41" s="52">
        <f t="shared" si="10"/>
        <v>8757627</v>
      </c>
      <c r="D41" s="51">
        <v>792405</v>
      </c>
      <c r="E41" s="53">
        <v>6725600.7000000002</v>
      </c>
      <c r="F41" s="51">
        <v>283842</v>
      </c>
      <c r="G41" s="53">
        <v>2027588</v>
      </c>
      <c r="H41" s="51">
        <v>830</v>
      </c>
      <c r="I41" s="53">
        <v>4438.3</v>
      </c>
      <c r="J41" s="51">
        <v>0</v>
      </c>
      <c r="K41" s="53">
        <v>0</v>
      </c>
      <c r="L41" s="53">
        <v>0</v>
      </c>
      <c r="M41" s="53">
        <v>0</v>
      </c>
      <c r="N41" s="39"/>
      <c r="O41" s="43"/>
      <c r="P41" s="40"/>
      <c r="Q41" s="39"/>
      <c r="R41" s="39"/>
      <c r="S41" s="40"/>
      <c r="T41" s="39"/>
      <c r="U41" s="39"/>
      <c r="V41" s="39"/>
      <c r="W41" s="39"/>
      <c r="X41" s="39"/>
      <c r="Y41" s="39"/>
      <c r="Z41" s="39"/>
      <c r="AA41" s="42"/>
    </row>
    <row r="42" spans="1:27" s="19" customFormat="1" ht="13.5" customHeight="1" x14ac:dyDescent="0.25">
      <c r="A42" s="18" t="s">
        <v>28</v>
      </c>
      <c r="C42" s="15"/>
      <c r="L42" s="20"/>
      <c r="M42" s="20"/>
      <c r="N42" s="45"/>
      <c r="O42" s="45"/>
      <c r="P42" s="4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27" s="19" customFormat="1" ht="13.5" customHeight="1" x14ac:dyDescent="0.2">
      <c r="A43" s="18" t="s">
        <v>29</v>
      </c>
      <c r="L43" s="20"/>
      <c r="M43" s="20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1:27" s="19" customFormat="1" ht="13.5" customHeight="1" x14ac:dyDescent="0.2">
      <c r="A44" s="18" t="s">
        <v>30</v>
      </c>
      <c r="L44" s="20"/>
      <c r="M44" s="2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s="19" customFormat="1" ht="13.5" customHeight="1" x14ac:dyDescent="0.2">
      <c r="A45" s="55" t="s">
        <v>31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 s="19" customFormat="1" ht="13.5" customHeight="1" x14ac:dyDescent="0.2">
      <c r="A46" s="18" t="s">
        <v>32</v>
      </c>
      <c r="L46" s="20"/>
      <c r="M46" s="20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 ht="12.75" x14ac:dyDescent="0.2">
      <c r="A47" s="18" t="s">
        <v>36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ht="12.75" x14ac:dyDescent="0.2">
      <c r="A48" s="18" t="s">
        <v>33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12.75" x14ac:dyDescent="0.2">
      <c r="A49" s="18" t="s">
        <v>34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x14ac:dyDescent="0.15">
      <c r="C50" s="2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x14ac:dyDescent="0.15">
      <c r="C51" s="2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x14ac:dyDescent="0.15">
      <c r="C52" s="2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x14ac:dyDescent="0.15">
      <c r="B53" s="29"/>
      <c r="C53" s="29"/>
      <c r="D53" s="29"/>
      <c r="G53" s="30"/>
      <c r="I53" s="30"/>
    </row>
    <row r="54" spans="1:27" x14ac:dyDescent="0.15">
      <c r="B54" s="29"/>
      <c r="C54" s="29"/>
      <c r="D54" s="29"/>
      <c r="G54" s="30"/>
      <c r="I54" s="30"/>
    </row>
    <row r="55" spans="1:27" x14ac:dyDescent="0.15">
      <c r="B55" s="29"/>
      <c r="C55" s="29"/>
      <c r="D55" s="29"/>
      <c r="G55" s="30"/>
      <c r="I55" s="30"/>
    </row>
    <row r="56" spans="1:27" x14ac:dyDescent="0.15">
      <c r="B56" s="29"/>
      <c r="C56" s="29"/>
      <c r="D56" s="29"/>
      <c r="I56" s="30"/>
    </row>
    <row r="57" spans="1:27" x14ac:dyDescent="0.15">
      <c r="B57" s="29"/>
      <c r="C57" s="29"/>
      <c r="D57" s="29"/>
      <c r="E57" s="30"/>
      <c r="I57" s="30"/>
    </row>
    <row r="58" spans="1:27" x14ac:dyDescent="0.15">
      <c r="B58" s="30"/>
      <c r="C58" s="29"/>
      <c r="D58" s="29"/>
      <c r="E58" s="30"/>
      <c r="I58" s="30"/>
    </row>
    <row r="59" spans="1:27" x14ac:dyDescent="0.15">
      <c r="B59" s="30"/>
      <c r="C59" s="29"/>
      <c r="D59" s="30"/>
      <c r="I59" s="30"/>
    </row>
    <row r="60" spans="1:27" x14ac:dyDescent="0.15">
      <c r="B60" s="30"/>
      <c r="C60" s="30"/>
      <c r="D60" s="30"/>
      <c r="I60" s="30"/>
    </row>
    <row r="61" spans="1:27" x14ac:dyDescent="0.15">
      <c r="B61" s="30"/>
      <c r="C61" s="30"/>
      <c r="D61" s="30"/>
      <c r="I61" s="30"/>
    </row>
    <row r="62" spans="1:27" x14ac:dyDescent="0.15">
      <c r="B62" s="30"/>
      <c r="C62" s="30"/>
      <c r="D62" s="30"/>
      <c r="I62" s="30"/>
    </row>
    <row r="63" spans="1:27" x14ac:dyDescent="0.15">
      <c r="B63" s="30"/>
      <c r="C63" s="30"/>
      <c r="D63" s="30"/>
      <c r="I63" s="30"/>
    </row>
    <row r="64" spans="1:27" x14ac:dyDescent="0.15">
      <c r="B64" s="30"/>
      <c r="C64" s="30"/>
      <c r="D64" s="30"/>
    </row>
  </sheetData>
  <mergeCells count="12">
    <mergeCell ref="Y10:Y11"/>
    <mergeCell ref="A45:M45"/>
    <mergeCell ref="A6:M6"/>
    <mergeCell ref="A8:M8"/>
    <mergeCell ref="A10:A11"/>
    <mergeCell ref="B10:C10"/>
    <mergeCell ref="D10:E10"/>
    <mergeCell ref="F10:G10"/>
    <mergeCell ref="H10:I10"/>
    <mergeCell ref="J10:K10"/>
    <mergeCell ref="L10:L11"/>
    <mergeCell ref="M10:M11"/>
  </mergeCells>
  <pageMargins left="0.98425196850393704" right="0" top="0" bottom="0.59055118110236227" header="0" footer="0"/>
  <pageSetup scale="56" firstPageNumber="19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2.1.4_2017</vt:lpstr>
      <vt:lpstr>'2.1.4_2017'!A_IMPRESIÓN_IM</vt:lpstr>
      <vt:lpstr>'2.1.4_2017'!Área_de_impresión</vt:lpstr>
      <vt:lpstr>'2.1.4_2017'!Imprimir_área_IM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Misael Morales Garcia</dc:creator>
  <cp:lastModifiedBy>Martha Marisela Avila Jimenez</cp:lastModifiedBy>
  <cp:lastPrinted>2018-02-12T20:52:38Z</cp:lastPrinted>
  <dcterms:created xsi:type="dcterms:W3CDTF">2017-02-14T21:04:17Z</dcterms:created>
  <dcterms:modified xsi:type="dcterms:W3CDTF">2018-03-13T22:50:04Z</dcterms:modified>
</cp:coreProperties>
</file>